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3"/>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Flow'!$A$1:$D$71</definedName>
    <definedName name="_xlnm.Print_Area" localSheetId="2">'Equity'!$A$1:$O$51</definedName>
    <definedName name="_xlnm.Print_Area" localSheetId="0">'Income St'!$A$1:$H$58</definedName>
  </definedNames>
  <calcPr fullCalcOnLoad="1"/>
</workbook>
</file>

<file path=xl/sharedStrings.xml><?xml version="1.0" encoding="utf-8"?>
<sst xmlns="http://schemas.openxmlformats.org/spreadsheetml/2006/main" count="174" uniqueCount="143">
  <si>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</si>
  <si>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</si>
  <si>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</si>
  <si>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</si>
  <si>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</si>
  <si>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</si>
  <si>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</si>
  <si>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</si>
  <si>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</si>
  <si>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</si>
  <si>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</si>
  <si>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</si>
  <si>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</si>
  <si>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</si>
  <si>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</si>
  <si>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</si>
  <si>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</si>
  <si>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</si>
  <si>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</si>
  <si>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</si>
  <si>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</si>
  <si>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</si>
  <si>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</si>
  <si>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</si>
  <si>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</si>
  <si>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</si>
  <si>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</si>
  <si>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</si>
  <si>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</si>
  <si>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</si>
  <si>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</si>
  <si>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</si>
  <si>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</si>
  <si>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</si>
  <si>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</si>
  <si>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</si>
  <si>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</si>
  <si>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</si>
  <si>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</si>
  <si>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</si>
  <si>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</si>
  <si>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</si>
  <si>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</si>
  <si>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</si>
  <si>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</si>
  <si>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</si>
  <si>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</si>
  <si>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</si>
  <si>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</si>
  <si>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</si>
  <si>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</si>
  <si>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</si>
  <si>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</si>
  <si>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</si>
  <si>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</si>
  <si>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</si>
  <si>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</si>
  <si>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</si>
  <si>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</si>
  <si>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</si>
  <si>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</si>
  <si>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</si>
  <si>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</si>
  <si>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</si>
  <si>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</si>
  <si>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</si>
  <si>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</si>
  <si>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</si>
  <si>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</si>
  <si>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</si>
  <si>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</si>
  <si>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</si>
  <si>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</si>
  <si>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</si>
  <si>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</si>
  <si>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</si>
  <si>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</si>
  <si>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</si>
  <si>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</si>
  <si>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</si>
  <si>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</si>
  <si>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</si>
  <si>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</si>
  <si>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</si>
  <si>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</si>
  <si>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</si>
  <si>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</si>
  <si>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</si>
  <si>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</si>
  <si>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</si>
  <si>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</si>
  <si>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</si>
  <si>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</si>
  <si>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</si>
  <si>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</si>
  <si>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</si>
  <si>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</si>
  <si>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</si>
  <si>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</si>
  <si>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</si>
  <si>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</si>
  <si>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</si>
  <si>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</si>
  <si>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</si>
  <si>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</si>
  <si>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Share of profit / (loss) of Associated Company</t>
  </si>
  <si>
    <t>Net assets per share attributable to ordinary equity holders of the parent (RM)</t>
  </si>
  <si>
    <t>Net cash (used in) / generated from financing activities</t>
  </si>
  <si>
    <t>Earnings Per Share attributable to ordinary equity holders of the parent(sen)   - Basic</t>
  </si>
  <si>
    <t>At 1 January 2007</t>
  </si>
  <si>
    <t xml:space="preserve">   Purchase of other investment</t>
  </si>
  <si>
    <t xml:space="preserve">   Purchase of investment properties</t>
  </si>
  <si>
    <t xml:space="preserve">                                                      - Diluted </t>
  </si>
  <si>
    <t>Accrued billings</t>
  </si>
  <si>
    <t>The condensed consolidated income statement should be read in conjunction with the audited financial statements for the year ended 31 December 2007 and the accompanying explanatory notes attached to the quarterly report.</t>
  </si>
  <si>
    <t>The condensed consolidated balance sheet should be  read in conjunction with the audited  financial statements for the year ended 31 December 2007 and the accompanying explanatory notes attached to the quarterly report.</t>
  </si>
  <si>
    <t>The condensed consolidated  statement of changes in  equity should be read in  conjunction with  the audited financial statements for the year ended 31 December 2007 and the accompanying explanatory notes attached to the quarterly report.</t>
  </si>
  <si>
    <t>The condensed consolidated cash flow statement should be read in  conjunction with  the audited  financial statements for the year ended  31 December 2007 and the accompanying  explanatory notes attached to the quarterly report.</t>
  </si>
  <si>
    <t>At 1 January 2008</t>
  </si>
  <si>
    <t>Inventories</t>
  </si>
  <si>
    <t>Share options granted under ESOS</t>
  </si>
  <si>
    <t>Issue of shares:-</t>
  </si>
  <si>
    <t>- Options issued under ESOS</t>
  </si>
  <si>
    <t>Dividends</t>
  </si>
  <si>
    <t xml:space="preserve">   Proceeds from issuance of ordinary shares</t>
  </si>
  <si>
    <t>Net (decrease) / increase in cash and cash equivalents</t>
  </si>
  <si>
    <t xml:space="preserve">   Share options under ESOS</t>
  </si>
  <si>
    <t xml:space="preserve">   Gain on disposal of property, plant and equipment</t>
  </si>
  <si>
    <t>FOR THE THIRD QUARTER ENDED 30 SEPTEMBER 2008</t>
  </si>
  <si>
    <t>AS AT 30 SEPTEMBER 2008</t>
  </si>
  <si>
    <t>30/9/2008</t>
  </si>
  <si>
    <t>9 Months</t>
  </si>
  <si>
    <t>30/9/2007</t>
  </si>
  <si>
    <t>At 30 September 2007</t>
  </si>
  <si>
    <t>At 30 September 2008</t>
  </si>
  <si>
    <t xml:space="preserve">   Dividend paid</t>
  </si>
  <si>
    <t>* The calculation for Diluted EPS is not applicable for the individual quarter and period ended 30 September 2008 as it has an anti-dilution effect.</t>
  </si>
  <si>
    <t>N/A *</t>
  </si>
  <si>
    <t xml:space="preserve">Issue of ordinary shares </t>
  </si>
  <si>
    <t xml:space="preserve">   pursuant to ESOS</t>
  </si>
  <si>
    <t>Cash generated from operations</t>
  </si>
  <si>
    <t>Net cash generated from operating activities</t>
  </si>
  <si>
    <t>Net cash used in from investing activities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</si>
</sst>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8.5"/>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5" xfId="15" applyNumberForma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2" fontId="0" fillId="0" borderId="0" xfId="15" applyNumberFormat="1" applyFont="1" applyFill="1" applyBorder="1" applyAlignment="1">
      <alignment/>
    </xf>
    <xf numFmtId="173" fontId="0" fillId="0" borderId="0" xfId="15" applyNumberFormat="1" applyFont="1" applyBorder="1" applyAlignment="1">
      <alignment/>
    </xf>
    <xf numFmtId="172" fontId="0" fillId="0" borderId="0" xfId="15" applyNumberFormat="1" applyFont="1" applyBorder="1" applyAlignment="1">
      <alignment horizontal="left"/>
    </xf>
    <xf numFmtId="0" fontId="0" fillId="0" borderId="0" xfId="0" applyFont="1" applyAlignment="1" quotePrefix="1">
      <alignment/>
    </xf>
    <xf numFmtId="172" fontId="0" fillId="0" borderId="1" xfId="15" applyNumberFormat="1" applyFont="1" applyBorder="1" applyAlignment="1">
      <alignment/>
    </xf>
    <xf numFmtId="172" fontId="0" fillId="0" borderId="0" xfId="15" applyNumberFormat="1" applyFont="1" applyBorder="1" applyAlignment="1">
      <alignment/>
    </xf>
    <xf numFmtId="172" fontId="0" fillId="0" borderId="0" xfId="15" applyNumberFormat="1" applyFont="1" applyFill="1" applyBorder="1" applyAlignment="1">
      <alignment/>
    </xf>
    <xf numFmtId="172" fontId="0" fillId="0" borderId="1" xfId="15" applyNumberFormat="1" applyFont="1" applyFill="1" applyBorder="1" applyAlignment="1">
      <alignment/>
    </xf>
    <xf numFmtId="172" fontId="0" fillId="0" borderId="7" xfId="15" applyNumberFormat="1" applyFont="1" applyBorder="1" applyAlignment="1">
      <alignment/>
    </xf>
    <xf numFmtId="172" fontId="0" fillId="0" borderId="11" xfId="15" applyNumberFormat="1" applyFont="1" applyBorder="1" applyAlignment="1">
      <alignment/>
    </xf>
    <xf numFmtId="173" fontId="0" fillId="0" borderId="0" xfId="15" applyNumberFormat="1" applyFont="1" applyBorder="1" applyAlignment="1">
      <alignment/>
    </xf>
    <xf numFmtId="173" fontId="0" fillId="0" borderId="1" xfId="15" applyNumberFormat="1" applyFont="1" applyBorder="1" applyAlignment="1">
      <alignment/>
    </xf>
    <xf numFmtId="173" fontId="0" fillId="0" borderId="5" xfId="15" applyNumberFormat="1" applyFont="1" applyBorder="1" applyAlignment="1">
      <alignment horizontal="right"/>
    </xf>
    <xf numFmtId="14" fontId="2" fillId="0" borderId="0" xfId="15" applyNumberFormat="1" applyFont="1" applyAlignment="1">
      <alignment horizontal="center"/>
    </xf>
    <xf numFmtId="41" fontId="0" fillId="0" borderId="0" xfId="0" applyNumberFormat="1" applyFont="1" applyBorder="1" applyAlignment="1">
      <alignment/>
    </xf>
    <xf numFmtId="41" fontId="0" fillId="0" borderId="0" xfId="15" applyNumberFormat="1" applyFon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3" xfId="15" applyNumberFormat="1" applyFont="1" applyFill="1" applyBorder="1" applyAlignment="1">
      <alignment/>
    </xf>
    <xf numFmtId="41" fontId="0" fillId="0" borderId="3" xfId="15" applyNumberFormat="1" applyFont="1" applyBorder="1" applyAlignment="1">
      <alignment/>
    </xf>
    <xf numFmtId="182" fontId="0" fillId="0" borderId="0" xfId="0" applyNumberFormat="1"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xf>
    <xf numFmtId="41" fontId="0" fillId="0" borderId="6" xfId="0" applyNumberFormat="1" applyFont="1" applyBorder="1" applyAlignment="1">
      <alignment/>
    </xf>
    <xf numFmtId="41" fontId="0" fillId="0" borderId="5" xfId="0" applyNumberFormat="1" applyFont="1" applyBorder="1" applyAlignment="1">
      <alignment/>
    </xf>
    <xf numFmtId="41" fontId="0" fillId="0" borderId="3" xfId="0" applyNumberFormat="1" applyFont="1" applyBorder="1" applyAlignment="1">
      <alignment/>
    </xf>
    <xf numFmtId="173" fontId="0" fillId="0" borderId="1" xfId="15" applyNumberFormat="1" applyFont="1" applyFill="1" applyBorder="1" applyAlignment="1">
      <alignment/>
    </xf>
    <xf numFmtId="172" fontId="0" fillId="0" borderId="3" xfId="15" applyNumberFormat="1" applyFont="1" applyFill="1" applyBorder="1" applyAlignment="1">
      <alignment horizontal="left"/>
    </xf>
    <xf numFmtId="0" fontId="8" fillId="0" borderId="0" xfId="0" applyFont="1" applyAlignment="1">
      <alignmen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workbookViewId="0" topLeftCell="A13">
      <selection activeCell="B30" sqref="B30"/>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3.57421875" style="26" customWidth="1"/>
    <col min="9" max="9" width="9.140625" style="25" customWidth="1"/>
    <col min="10" max="10" width="12.28125" style="25" bestFit="1" customWidth="1"/>
    <col min="11" max="16384" width="9.140625" style="25" customWidth="1"/>
  </cols>
  <sheetData>
    <row r="1" spans="1:9" ht="16.5">
      <c r="A1" s="102" t="s">
        <v>33</v>
      </c>
      <c r="B1" s="102"/>
      <c r="C1" s="102"/>
      <c r="D1" s="102"/>
      <c r="E1" s="102"/>
      <c r="F1" s="102"/>
      <c r="G1" s="102"/>
      <c r="H1" s="102"/>
      <c r="I1" s="43"/>
    </row>
    <row r="2" spans="1:9" ht="15.75">
      <c r="A2" s="102" t="s">
        <v>42</v>
      </c>
      <c r="B2" s="102"/>
      <c r="C2" s="102"/>
      <c r="D2" s="102"/>
      <c r="E2" s="102"/>
      <c r="F2" s="102"/>
      <c r="G2" s="102"/>
      <c r="H2" s="102"/>
      <c r="I2" s="43"/>
    </row>
    <row r="3" spans="1:9" ht="15.75">
      <c r="A3" s="102" t="s">
        <v>128</v>
      </c>
      <c r="B3" s="102"/>
      <c r="C3" s="102"/>
      <c r="D3" s="102"/>
      <c r="E3" s="102"/>
      <c r="F3" s="102"/>
      <c r="G3" s="102"/>
      <c r="H3" s="102"/>
      <c r="I3" s="43"/>
    </row>
    <row r="7" spans="2:8" ht="13.5" thickBot="1">
      <c r="B7" s="101" t="s">
        <v>0</v>
      </c>
      <c r="C7" s="101"/>
      <c r="D7" s="101"/>
      <c r="F7" s="101" t="s">
        <v>1</v>
      </c>
      <c r="G7" s="101"/>
      <c r="H7" s="101"/>
    </row>
    <row r="8" spans="2:8" ht="17.25" customHeight="1">
      <c r="B8" s="35"/>
      <c r="D8" s="1"/>
      <c r="F8" s="35"/>
      <c r="H8" s="1"/>
    </row>
    <row r="9" spans="2:8" ht="12.75">
      <c r="B9" s="1" t="s">
        <v>3</v>
      </c>
      <c r="D9" s="1" t="s">
        <v>2</v>
      </c>
      <c r="F9" s="1" t="s">
        <v>3</v>
      </c>
      <c r="H9" s="1" t="s">
        <v>2</v>
      </c>
    </row>
    <row r="10" spans="2:8" ht="12.75">
      <c r="B10" s="1" t="s">
        <v>4</v>
      </c>
      <c r="D10" s="1" t="s">
        <v>4</v>
      </c>
      <c r="F10" s="1" t="s">
        <v>5</v>
      </c>
      <c r="H10" s="1" t="s">
        <v>5</v>
      </c>
    </row>
    <row r="11" spans="2:8" ht="12.75">
      <c r="B11" s="6">
        <v>39721</v>
      </c>
      <c r="D11" s="6">
        <v>39355</v>
      </c>
      <c r="F11" s="6">
        <v>39721</v>
      </c>
      <c r="H11" s="6">
        <v>39355</v>
      </c>
    </row>
    <row r="12" spans="2:8" ht="12.75">
      <c r="B12" s="1" t="s">
        <v>6</v>
      </c>
      <c r="D12" s="1" t="s">
        <v>6</v>
      </c>
      <c r="F12" s="1" t="s">
        <v>6</v>
      </c>
      <c r="H12" s="1" t="s">
        <v>6</v>
      </c>
    </row>
    <row r="15" spans="1:10" ht="12.75">
      <c r="A15" s="25" t="s">
        <v>7</v>
      </c>
      <c r="B15" s="26">
        <v>76523</v>
      </c>
      <c r="D15" s="35">
        <v>102020</v>
      </c>
      <c r="F15" s="26">
        <v>211848</v>
      </c>
      <c r="H15" s="35">
        <v>273305</v>
      </c>
      <c r="J15" s="31"/>
    </row>
    <row r="16" spans="4:8" ht="12.75">
      <c r="D16" s="35"/>
      <c r="H16" s="35"/>
    </row>
    <row r="17" spans="1:10" ht="13.5" thickBot="1">
      <c r="A17" s="25" t="s">
        <v>8</v>
      </c>
      <c r="B17" s="27">
        <v>-67878</v>
      </c>
      <c r="D17" s="74">
        <v>-81624</v>
      </c>
      <c r="F17" s="27">
        <v>-182070</v>
      </c>
      <c r="H17" s="74">
        <v>-220127</v>
      </c>
      <c r="J17" s="31"/>
    </row>
    <row r="18" spans="4:8" ht="12.75">
      <c r="D18" s="35"/>
      <c r="H18" s="35"/>
    </row>
    <row r="19" spans="1:8" ht="12.75">
      <c r="A19" s="25" t="s">
        <v>9</v>
      </c>
      <c r="B19" s="26">
        <f>SUM(B15:B17)</f>
        <v>8645</v>
      </c>
      <c r="D19" s="35">
        <f>SUM(D15:D17)</f>
        <v>20396</v>
      </c>
      <c r="F19" s="26">
        <f>SUM(F15:F17)</f>
        <v>29778</v>
      </c>
      <c r="H19" s="35">
        <f>SUM(H15:H17)</f>
        <v>53178</v>
      </c>
    </row>
    <row r="20" spans="4:8" ht="12.75">
      <c r="D20" s="35"/>
      <c r="H20" s="35"/>
    </row>
    <row r="21" spans="1:10" ht="13.5" thickBot="1">
      <c r="A21" s="25" t="s">
        <v>10</v>
      </c>
      <c r="B21" s="27">
        <v>1455</v>
      </c>
      <c r="D21" s="74">
        <v>556</v>
      </c>
      <c r="F21" s="27">
        <v>2340</v>
      </c>
      <c r="H21" s="74">
        <v>1587</v>
      </c>
      <c r="J21" s="31"/>
    </row>
    <row r="22" spans="2:10" ht="6" customHeight="1">
      <c r="B22" s="69"/>
      <c r="D22" s="75"/>
      <c r="F22" s="69"/>
      <c r="H22" s="75"/>
      <c r="J22" s="31"/>
    </row>
    <row r="23" spans="2:8" ht="12.75">
      <c r="B23" s="26">
        <f>SUM(B19:B21)</f>
        <v>10100</v>
      </c>
      <c r="D23" s="35">
        <f>SUM(D19:D21)</f>
        <v>20952</v>
      </c>
      <c r="F23" s="26">
        <f>SUM(F19:F21)</f>
        <v>32118</v>
      </c>
      <c r="H23" s="35">
        <f>SUM(H19:H21)</f>
        <v>54765</v>
      </c>
    </row>
    <row r="24" spans="4:8" ht="12.75">
      <c r="D24" s="35"/>
      <c r="H24" s="35"/>
    </row>
    <row r="25" spans="1:10" ht="13.5" thickBot="1">
      <c r="A25" s="25" t="s">
        <v>11</v>
      </c>
      <c r="B25" s="27">
        <v>-4722</v>
      </c>
      <c r="D25" s="74">
        <v>-4034</v>
      </c>
      <c r="F25" s="27">
        <v>-11950</v>
      </c>
      <c r="H25" s="74">
        <v>-10549</v>
      </c>
      <c r="J25" s="31"/>
    </row>
    <row r="26" spans="4:8" ht="6" customHeight="1">
      <c r="D26" s="35"/>
      <c r="H26" s="35"/>
    </row>
    <row r="27" spans="2:8" ht="12.75">
      <c r="B27" s="26">
        <f>SUM(B23:B25)</f>
        <v>5378</v>
      </c>
      <c r="D27" s="35">
        <f>SUM(D23:D25)</f>
        <v>16918</v>
      </c>
      <c r="F27" s="26">
        <f>SUM(F23:F25)</f>
        <v>20168</v>
      </c>
      <c r="H27" s="35">
        <f>SUM(H23:H25)</f>
        <v>44216</v>
      </c>
    </row>
    <row r="28" spans="4:8" ht="12.75">
      <c r="D28" s="35"/>
      <c r="H28" s="35"/>
    </row>
    <row r="29" spans="1:8" ht="12.75">
      <c r="A29" s="25" t="s">
        <v>12</v>
      </c>
      <c r="B29" s="70">
        <v>-2030</v>
      </c>
      <c r="D29" s="76">
        <v>-1772</v>
      </c>
      <c r="E29" s="69"/>
      <c r="F29" s="70">
        <v>-5981</v>
      </c>
      <c r="G29" s="69"/>
      <c r="H29" s="76">
        <v>-5795</v>
      </c>
    </row>
    <row r="30" spans="1:8" ht="13.5" thickBot="1">
      <c r="A30" s="25" t="s">
        <v>105</v>
      </c>
      <c r="B30" s="42">
        <v>0</v>
      </c>
      <c r="D30" s="77">
        <v>0</v>
      </c>
      <c r="F30" s="42">
        <v>0</v>
      </c>
      <c r="H30" s="77">
        <v>0</v>
      </c>
    </row>
    <row r="31" spans="4:8" ht="6" customHeight="1">
      <c r="D31" s="35"/>
      <c r="H31" s="35"/>
    </row>
    <row r="32" spans="1:8" ht="12.75">
      <c r="A32" s="25" t="s">
        <v>13</v>
      </c>
      <c r="B32" s="26">
        <f>SUM(B27:B30)</f>
        <v>3348</v>
      </c>
      <c r="D32" s="35">
        <f>SUM(D27:D30)</f>
        <v>15146</v>
      </c>
      <c r="F32" s="26">
        <f>SUM(F27:F30)</f>
        <v>14187</v>
      </c>
      <c r="H32" s="35">
        <f>SUM(H27:H30)</f>
        <v>38421</v>
      </c>
    </row>
    <row r="33" spans="4:8" ht="12.75">
      <c r="D33" s="35"/>
      <c r="H33" s="35"/>
    </row>
    <row r="34" spans="1:8" ht="13.5" thickBot="1">
      <c r="A34" s="25" t="s">
        <v>14</v>
      </c>
      <c r="B34" s="27">
        <v>-1198</v>
      </c>
      <c r="D34" s="74">
        <v>-3146</v>
      </c>
      <c r="F34" s="27">
        <v>-4514</v>
      </c>
      <c r="H34" s="74">
        <v>-10624</v>
      </c>
    </row>
    <row r="35" spans="4:8" ht="6" customHeight="1">
      <c r="D35" s="35"/>
      <c r="H35" s="35"/>
    </row>
    <row r="36" spans="1:8" ht="13.5" thickBot="1">
      <c r="A36" s="25" t="s">
        <v>49</v>
      </c>
      <c r="B36" s="28">
        <f>SUM(B32:B34)</f>
        <v>2150</v>
      </c>
      <c r="D36" s="78">
        <f>SUM(D32:D34)</f>
        <v>12000</v>
      </c>
      <c r="F36" s="28">
        <f>SUM(F32:F34)</f>
        <v>9673</v>
      </c>
      <c r="H36" s="78">
        <f>SUM(H32:H34)</f>
        <v>27797</v>
      </c>
    </row>
    <row r="37" spans="4:8" ht="13.5" thickTop="1">
      <c r="D37" s="35"/>
      <c r="H37" s="35"/>
    </row>
    <row r="38" spans="4:8" ht="12.75">
      <c r="D38" s="35"/>
      <c r="H38" s="35"/>
    </row>
    <row r="39" spans="1:8" ht="12.75">
      <c r="A39" s="25" t="s">
        <v>96</v>
      </c>
      <c r="D39" s="35"/>
      <c r="H39" s="35"/>
    </row>
    <row r="40" spans="1:8" ht="12.75">
      <c r="A40" s="25" t="s">
        <v>97</v>
      </c>
      <c r="B40" s="26">
        <f>+B36</f>
        <v>2150</v>
      </c>
      <c r="D40" s="35">
        <f>+D36</f>
        <v>12000</v>
      </c>
      <c r="F40" s="26">
        <f>+F36</f>
        <v>9673</v>
      </c>
      <c r="H40" s="35">
        <f>+H36</f>
        <v>27797</v>
      </c>
    </row>
    <row r="41" spans="1:8" ht="13.5" thickBot="1">
      <c r="A41" s="25" t="s">
        <v>94</v>
      </c>
      <c r="B41" s="26">
        <v>0</v>
      </c>
      <c r="D41" s="35">
        <v>0</v>
      </c>
      <c r="F41" s="26">
        <v>0</v>
      </c>
      <c r="H41" s="35">
        <v>0</v>
      </c>
    </row>
    <row r="42" spans="2:8" ht="13.5" thickBot="1">
      <c r="B42" s="68">
        <f>SUM(B40:B41)</f>
        <v>2150</v>
      </c>
      <c r="D42" s="79">
        <f>SUM(D40:D41)</f>
        <v>12000</v>
      </c>
      <c r="F42" s="68">
        <f>SUM(F40:F41)</f>
        <v>9673</v>
      </c>
      <c r="H42" s="79">
        <f>SUM(H40:H41)</f>
        <v>27797</v>
      </c>
    </row>
    <row r="43" spans="2:8" ht="13.5" thickTop="1">
      <c r="B43" s="69"/>
      <c r="D43" s="75"/>
      <c r="F43" s="69"/>
      <c r="H43" s="75"/>
    </row>
    <row r="44" spans="4:8" ht="12.75">
      <c r="D44" s="35"/>
      <c r="H44" s="35"/>
    </row>
    <row r="45" spans="1:8" ht="12.75">
      <c r="A45" s="103" t="s">
        <v>108</v>
      </c>
      <c r="B45" s="71"/>
      <c r="C45" s="69"/>
      <c r="D45" s="80"/>
      <c r="E45" s="69"/>
      <c r="F45" s="71"/>
      <c r="G45" s="69"/>
      <c r="H45" s="80"/>
    </row>
    <row r="46" spans="1:8" ht="13.5" thickBot="1">
      <c r="A46" s="103"/>
      <c r="B46" s="96">
        <v>1.7</v>
      </c>
      <c r="D46" s="81">
        <v>9.7</v>
      </c>
      <c r="F46" s="96">
        <v>7.8</v>
      </c>
      <c r="H46" s="81">
        <v>22.5</v>
      </c>
    </row>
    <row r="47" spans="1:8" ht="13.5" thickBot="1">
      <c r="A47" s="25" t="s">
        <v>112</v>
      </c>
      <c r="B47" s="82" t="s">
        <v>137</v>
      </c>
      <c r="D47" s="82">
        <v>9.3</v>
      </c>
      <c r="F47" s="82" t="s">
        <v>137</v>
      </c>
      <c r="H47" s="82">
        <v>22</v>
      </c>
    </row>
    <row r="50" ht="12.75">
      <c r="A50" s="5"/>
    </row>
    <row r="51" ht="12.75">
      <c r="A51" s="5"/>
    </row>
    <row r="52" ht="12.75">
      <c r="A52" s="5"/>
    </row>
    <row r="53" ht="12.75">
      <c r="A53" s="98" t="s">
        <v>136</v>
      </c>
    </row>
    <row r="54" ht="12.75">
      <c r="A54" s="5"/>
    </row>
    <row r="55" ht="12.75">
      <c r="A55" s="5"/>
    </row>
    <row r="56" spans="1:8" ht="12.75" customHeight="1">
      <c r="A56" s="99" t="s">
        <v>114</v>
      </c>
      <c r="B56" s="100"/>
      <c r="C56" s="100"/>
      <c r="D56" s="100"/>
      <c r="E56" s="100"/>
      <c r="F56" s="100"/>
      <c r="G56" s="100"/>
      <c r="H56" s="100"/>
    </row>
    <row r="57" spans="1:8" ht="12.75">
      <c r="A57" s="100"/>
      <c r="B57" s="100"/>
      <c r="C57" s="100"/>
      <c r="D57" s="100"/>
      <c r="E57" s="100"/>
      <c r="F57" s="100"/>
      <c r="G57" s="100"/>
      <c r="H57" s="100"/>
    </row>
    <row r="58" spans="1:8" ht="12.75">
      <c r="A58" s="32"/>
      <c r="B58" s="36"/>
      <c r="C58" s="32"/>
      <c r="D58" s="32"/>
      <c r="E58" s="32"/>
      <c r="F58" s="36"/>
      <c r="G58" s="32"/>
      <c r="H58" s="32"/>
    </row>
    <row r="59" spans="1:8" ht="12.75">
      <c r="A59" s="5"/>
      <c r="B59" s="29"/>
      <c r="C59" s="29"/>
      <c r="D59" s="29"/>
      <c r="E59" s="29"/>
      <c r="F59" s="29"/>
      <c r="G59" s="29"/>
      <c r="H59" s="29"/>
    </row>
    <row r="60" spans="1:8" ht="12.75">
      <c r="A60" s="5"/>
      <c r="B60" s="29"/>
      <c r="C60" s="29"/>
      <c r="D60" s="29"/>
      <c r="E60" s="29"/>
      <c r="F60" s="29"/>
      <c r="G60" s="29"/>
      <c r="H60" s="29"/>
    </row>
    <row r="61" spans="1:8" ht="12.75">
      <c r="A61" s="5"/>
      <c r="B61" s="29"/>
      <c r="C61" s="29"/>
      <c r="D61" s="29"/>
      <c r="E61" s="29"/>
      <c r="F61" s="29"/>
      <c r="G61" s="29"/>
      <c r="H61" s="29"/>
    </row>
    <row r="62" spans="1:8" ht="12.75">
      <c r="A62" s="5"/>
      <c r="B62" s="29"/>
      <c r="C62" s="29"/>
      <c r="D62" s="29"/>
      <c r="E62" s="29"/>
      <c r="F62" s="29"/>
      <c r="G62" s="29"/>
      <c r="H62" s="29"/>
    </row>
  </sheetData>
  <mergeCells count="7">
    <mergeCell ref="A56:H57"/>
    <mergeCell ref="B7:D7"/>
    <mergeCell ref="F7:H7"/>
    <mergeCell ref="A1:H1"/>
    <mergeCell ref="A2:H2"/>
    <mergeCell ref="A3:H3"/>
    <mergeCell ref="A45:A46"/>
  </mergeCells>
  <printOptions/>
  <pageMargins left="0.44" right="0.31" top="0.75" bottom="0.5" header="0.25" footer="0.25"/>
  <pageSetup fitToHeight="1" fitToWidth="1" horizontalDpi="600" verticalDpi="600" orientation="portrait" paperSize="9" scale="91"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10">
      <selection activeCell="D32" activeCellId="3" sqref="D29 D30 D31 D32"/>
    </sheetView>
  </sheetViews>
  <sheetFormatPr defaultColWidth="9.140625" defaultRowHeight="12.75"/>
  <cols>
    <col min="1" max="1" width="50.7109375" style="0" customWidth="1"/>
    <col min="2" max="2" width="21.7109375" style="34" customWidth="1"/>
    <col min="3" max="3" width="1.7109375" style="0" customWidth="1"/>
    <col min="4" max="4" width="21.7109375" style="2" customWidth="1"/>
    <col min="5" max="5" width="6.7109375" style="0" customWidth="1"/>
  </cols>
  <sheetData>
    <row r="1" spans="1:5" ht="16.5">
      <c r="A1" s="102" t="s">
        <v>33</v>
      </c>
      <c r="B1" s="102"/>
      <c r="C1" s="102"/>
      <c r="D1" s="102"/>
      <c r="E1" s="43"/>
    </row>
    <row r="2" spans="1:5" ht="15.75">
      <c r="A2" s="102" t="s">
        <v>43</v>
      </c>
      <c r="B2" s="102"/>
      <c r="C2" s="102"/>
      <c r="D2" s="102"/>
      <c r="E2" s="43"/>
    </row>
    <row r="3" spans="1:5" ht="15.75">
      <c r="A3" s="102" t="s">
        <v>129</v>
      </c>
      <c r="B3" s="102"/>
      <c r="C3" s="102"/>
      <c r="D3" s="102"/>
      <c r="E3" s="43"/>
    </row>
    <row r="4" spans="1:4" ht="12.75">
      <c r="A4" s="13"/>
      <c r="B4" s="33"/>
      <c r="C4" s="13"/>
      <c r="D4" s="15"/>
    </row>
    <row r="5" spans="1:4" ht="12.75">
      <c r="A5" s="13"/>
      <c r="B5" s="33"/>
      <c r="C5" s="13"/>
      <c r="D5" s="1" t="s">
        <v>15</v>
      </c>
    </row>
    <row r="6" spans="1:4" ht="12.75">
      <c r="A6" s="13"/>
      <c r="B6" s="1" t="s">
        <v>48</v>
      </c>
      <c r="C6" s="13"/>
      <c r="D6" s="1" t="s">
        <v>48</v>
      </c>
    </row>
    <row r="7" spans="1:4" ht="12.75">
      <c r="A7" s="13"/>
      <c r="B7" s="6">
        <v>39721</v>
      </c>
      <c r="C7" s="13"/>
      <c r="D7" s="6">
        <v>39447</v>
      </c>
    </row>
    <row r="8" spans="1:4" ht="12.75">
      <c r="A8" s="13"/>
      <c r="B8" s="1" t="s">
        <v>6</v>
      </c>
      <c r="C8" s="13"/>
      <c r="D8" s="1" t="s">
        <v>6</v>
      </c>
    </row>
    <row r="9" spans="1:4" ht="12.75">
      <c r="A9" s="13"/>
      <c r="B9" s="14"/>
      <c r="C9" s="13"/>
      <c r="D9" s="15"/>
    </row>
    <row r="10" spans="1:4" ht="12.75">
      <c r="A10" s="13" t="s">
        <v>51</v>
      </c>
      <c r="B10" s="14">
        <v>14646</v>
      </c>
      <c r="C10" s="13"/>
      <c r="D10" s="15">
        <v>14755</v>
      </c>
    </row>
    <row r="11" spans="1:4" ht="12.75">
      <c r="A11" s="13" t="s">
        <v>52</v>
      </c>
      <c r="B11" s="14">
        <v>87387</v>
      </c>
      <c r="C11" s="13"/>
      <c r="D11" s="15">
        <v>88011</v>
      </c>
    </row>
    <row r="12" spans="1:4" ht="12.75">
      <c r="A12" s="13" t="s">
        <v>53</v>
      </c>
      <c r="B12" s="14">
        <v>8554</v>
      </c>
      <c r="C12" s="13"/>
      <c r="D12" s="15">
        <v>8554</v>
      </c>
    </row>
    <row r="13" spans="1:4" ht="12.75">
      <c r="A13" s="13" t="s">
        <v>30</v>
      </c>
      <c r="B13" s="14">
        <v>33604</v>
      </c>
      <c r="C13" s="13"/>
      <c r="D13" s="15">
        <v>33604</v>
      </c>
    </row>
    <row r="14" spans="1:4" ht="13.5" thickBot="1">
      <c r="A14" s="13" t="s">
        <v>54</v>
      </c>
      <c r="B14" s="37">
        <v>28787</v>
      </c>
      <c r="C14" s="13"/>
      <c r="D14" s="16">
        <v>21136</v>
      </c>
    </row>
    <row r="15" spans="1:4" ht="12.75">
      <c r="A15" s="13"/>
      <c r="B15" s="14">
        <f>SUM(B10:B14)</f>
        <v>172978</v>
      </c>
      <c r="C15" s="13"/>
      <c r="D15" s="15">
        <f>SUM(D10:D14)</f>
        <v>166060</v>
      </c>
    </row>
    <row r="16" spans="1:4" ht="12.75">
      <c r="A16" s="13" t="s">
        <v>55</v>
      </c>
      <c r="B16" s="14"/>
      <c r="C16" s="13"/>
      <c r="D16" s="17"/>
    </row>
    <row r="17" spans="1:4" ht="13.5" thickBot="1">
      <c r="A17" s="8"/>
      <c r="B17" s="14"/>
      <c r="C17" s="13"/>
      <c r="D17" s="17"/>
    </row>
    <row r="18" spans="1:4" ht="12.75">
      <c r="A18" s="13" t="s">
        <v>71</v>
      </c>
      <c r="B18" s="40">
        <v>14198</v>
      </c>
      <c r="C18" s="13"/>
      <c r="D18" s="18">
        <v>15530</v>
      </c>
    </row>
    <row r="19" spans="1:4" ht="12.75">
      <c r="A19" s="24" t="s">
        <v>119</v>
      </c>
      <c r="B19" s="38">
        <v>2526</v>
      </c>
      <c r="C19" s="13"/>
      <c r="D19" s="19">
        <v>6872</v>
      </c>
    </row>
    <row r="20" spans="1:4" ht="12.75">
      <c r="A20" s="13" t="s">
        <v>56</v>
      </c>
      <c r="B20" s="38">
        <v>95882</v>
      </c>
      <c r="C20" s="13"/>
      <c r="D20" s="38">
        <v>131038</v>
      </c>
    </row>
    <row r="21" spans="1:4" ht="12.75">
      <c r="A21" s="24" t="s">
        <v>57</v>
      </c>
      <c r="B21" s="38">
        <v>127593</v>
      </c>
      <c r="C21" s="13"/>
      <c r="D21" s="38">
        <v>122563</v>
      </c>
    </row>
    <row r="22" spans="1:4" ht="12.75">
      <c r="A22" s="24" t="s">
        <v>58</v>
      </c>
      <c r="B22" s="38">
        <v>9989</v>
      </c>
      <c r="C22" s="13"/>
      <c r="D22" s="38">
        <v>15356</v>
      </c>
    </row>
    <row r="23" spans="1:4" ht="12.75" hidden="1">
      <c r="A23" s="13" t="s">
        <v>113</v>
      </c>
      <c r="B23" s="38">
        <v>0</v>
      </c>
      <c r="C23" s="13"/>
      <c r="D23" s="38">
        <v>0</v>
      </c>
    </row>
    <row r="24" spans="1:4" ht="12.75">
      <c r="A24" s="24" t="s">
        <v>35</v>
      </c>
      <c r="B24" s="38">
        <v>6170</v>
      </c>
      <c r="C24" s="13"/>
      <c r="D24" s="38">
        <v>5213</v>
      </c>
    </row>
    <row r="25" spans="1:4" ht="13.5" thickBot="1">
      <c r="A25" s="24" t="s">
        <v>36</v>
      </c>
      <c r="B25" s="41">
        <v>19240</v>
      </c>
      <c r="C25" s="13"/>
      <c r="D25" s="41">
        <v>24348</v>
      </c>
    </row>
    <row r="26" spans="1:4" ht="13.5" thickBot="1">
      <c r="A26" s="13"/>
      <c r="B26" s="41">
        <f>SUM(B18:B25)</f>
        <v>275598</v>
      </c>
      <c r="C26" s="13"/>
      <c r="D26" s="41">
        <f>SUM(D18:D25)</f>
        <v>320920</v>
      </c>
    </row>
    <row r="27" spans="1:4" ht="12.75">
      <c r="A27" s="13" t="s">
        <v>59</v>
      </c>
      <c r="B27" s="38"/>
      <c r="C27" s="13"/>
      <c r="D27" s="19"/>
    </row>
    <row r="28" spans="1:4" ht="12.75">
      <c r="A28" s="8"/>
      <c r="B28" s="38"/>
      <c r="C28" s="13"/>
      <c r="D28" s="19"/>
    </row>
    <row r="29" spans="1:4" ht="12.75">
      <c r="A29" s="13" t="s">
        <v>60</v>
      </c>
      <c r="B29" s="38">
        <v>64023</v>
      </c>
      <c r="C29" s="13"/>
      <c r="D29" s="19">
        <v>83609</v>
      </c>
    </row>
    <row r="30" spans="1:4" ht="12.75">
      <c r="A30" s="13" t="s">
        <v>61</v>
      </c>
      <c r="B30" s="38">
        <v>13501</v>
      </c>
      <c r="C30" s="13"/>
      <c r="D30" s="19">
        <v>10933</v>
      </c>
    </row>
    <row r="31" spans="1:4" ht="12.75">
      <c r="A31" s="13" t="s">
        <v>62</v>
      </c>
      <c r="B31" s="97">
        <v>23116</v>
      </c>
      <c r="C31" s="13"/>
      <c r="D31" s="19">
        <v>32343</v>
      </c>
    </row>
    <row r="32" spans="1:4" ht="12.75">
      <c r="A32" s="13" t="s">
        <v>92</v>
      </c>
      <c r="B32" s="38">
        <v>11665</v>
      </c>
      <c r="C32" s="13"/>
      <c r="D32" s="19">
        <v>12291</v>
      </c>
    </row>
    <row r="33" spans="1:4" ht="12.75">
      <c r="A33" s="13" t="s">
        <v>37</v>
      </c>
      <c r="B33" s="38">
        <v>1998</v>
      </c>
      <c r="C33" s="13"/>
      <c r="D33" s="19">
        <v>1911</v>
      </c>
    </row>
    <row r="34" spans="1:4" ht="12.75">
      <c r="A34" s="13" t="s">
        <v>63</v>
      </c>
      <c r="B34" s="38">
        <v>23169</v>
      </c>
      <c r="C34" s="13"/>
      <c r="D34" s="19">
        <v>33116</v>
      </c>
    </row>
    <row r="35" spans="1:4" ht="13.5" thickBot="1">
      <c r="A35" s="13" t="s">
        <v>38</v>
      </c>
      <c r="B35" s="97">
        <v>949</v>
      </c>
      <c r="C35" s="13"/>
      <c r="D35" s="19">
        <v>6050</v>
      </c>
    </row>
    <row r="36" spans="1:4" ht="13.5" thickBot="1">
      <c r="A36" s="13"/>
      <c r="B36" s="39">
        <f>SUM(B29:B35)</f>
        <v>138421</v>
      </c>
      <c r="C36" s="13"/>
      <c r="D36" s="20">
        <f>SUM(D29:D35)</f>
        <v>180253</v>
      </c>
    </row>
    <row r="37" spans="1:4" ht="13.5" thickBot="1">
      <c r="A37" s="13" t="s">
        <v>64</v>
      </c>
      <c r="B37" s="14">
        <f>+B26-B36</f>
        <v>137177</v>
      </c>
      <c r="C37" s="13"/>
      <c r="D37" s="14">
        <f>+D26-D36</f>
        <v>140667</v>
      </c>
    </row>
    <row r="38" spans="1:4" ht="13.5" thickBot="1">
      <c r="A38" s="13"/>
      <c r="B38" s="21">
        <f>+B15+B37</f>
        <v>310155</v>
      </c>
      <c r="C38" s="13"/>
      <c r="D38" s="21">
        <f>+D15+D37</f>
        <v>306727</v>
      </c>
    </row>
    <row r="39" spans="1:4" ht="12.75">
      <c r="A39" s="13"/>
      <c r="B39" s="33"/>
      <c r="C39" s="13"/>
      <c r="D39" s="15"/>
    </row>
    <row r="40" spans="1:4" ht="12.75">
      <c r="A40" s="13" t="s">
        <v>65</v>
      </c>
      <c r="B40" s="33"/>
      <c r="C40" s="13"/>
      <c r="D40" s="15"/>
    </row>
    <row r="41" spans="1:4" ht="12.75">
      <c r="A41" s="13"/>
      <c r="B41" s="33"/>
      <c r="C41" s="13"/>
      <c r="D41" s="15"/>
    </row>
    <row r="42" spans="1:4" ht="12.75">
      <c r="A42" s="13" t="s">
        <v>66</v>
      </c>
      <c r="B42" s="66">
        <v>124089</v>
      </c>
      <c r="C42" s="13"/>
      <c r="D42" s="15">
        <v>123911</v>
      </c>
    </row>
    <row r="43" spans="1:6" ht="13.5" thickBot="1">
      <c r="A43" s="13" t="s">
        <v>39</v>
      </c>
      <c r="B43" s="67">
        <v>95687</v>
      </c>
      <c r="C43" s="13"/>
      <c r="D43" s="16">
        <v>92442</v>
      </c>
      <c r="F43" s="62"/>
    </row>
    <row r="44" spans="1:6" ht="12.75">
      <c r="A44" s="13" t="s">
        <v>93</v>
      </c>
      <c r="B44" s="66">
        <f>SUM(B42:B43)</f>
        <v>219776</v>
      </c>
      <c r="C44" s="13"/>
      <c r="D44" s="15">
        <f>SUM(D42:D43)</f>
        <v>216353</v>
      </c>
      <c r="F44" s="62"/>
    </row>
    <row r="45" spans="1:6" ht="13.5" thickBot="1">
      <c r="A45" s="13" t="s">
        <v>94</v>
      </c>
      <c r="B45" s="67">
        <v>0</v>
      </c>
      <c r="C45" s="13"/>
      <c r="D45" s="16">
        <v>0</v>
      </c>
      <c r="F45" s="62"/>
    </row>
    <row r="46" spans="1:6" ht="12.75">
      <c r="A46" s="13" t="s">
        <v>95</v>
      </c>
      <c r="B46" s="66">
        <f>SUM(B44:B45)</f>
        <v>219776</v>
      </c>
      <c r="C46" s="13"/>
      <c r="D46" s="66">
        <f>SUM(D44:D45)</f>
        <v>216353</v>
      </c>
      <c r="F46" s="62"/>
    </row>
    <row r="47" spans="1:6" ht="12.75">
      <c r="A47" s="13"/>
      <c r="B47" s="66"/>
      <c r="C47" s="13"/>
      <c r="D47" s="66"/>
      <c r="F47" s="62"/>
    </row>
    <row r="48" spans="1:4" ht="12.75">
      <c r="A48" s="13" t="s">
        <v>67</v>
      </c>
      <c r="B48" s="33"/>
      <c r="C48" s="13"/>
      <c r="D48" s="15"/>
    </row>
    <row r="49" spans="1:4" ht="13.5" thickBot="1">
      <c r="A49" s="8"/>
      <c r="B49" s="33"/>
      <c r="C49" s="13"/>
      <c r="D49" s="15"/>
    </row>
    <row r="50" spans="1:4" ht="12.75">
      <c r="A50" s="13" t="s">
        <v>68</v>
      </c>
      <c r="B50" s="40">
        <v>0</v>
      </c>
      <c r="C50" s="13"/>
      <c r="D50" s="18">
        <v>0</v>
      </c>
    </row>
    <row r="51" spans="1:4" ht="12.75">
      <c r="A51" s="24" t="s">
        <v>37</v>
      </c>
      <c r="B51" s="38">
        <v>1748</v>
      </c>
      <c r="C51" s="13"/>
      <c r="D51" s="19">
        <v>1689</v>
      </c>
    </row>
    <row r="52" spans="1:4" ht="12.75">
      <c r="A52" s="24" t="s">
        <v>69</v>
      </c>
      <c r="B52" s="38">
        <v>88188</v>
      </c>
      <c r="C52" s="13"/>
      <c r="D52" s="19">
        <v>88188</v>
      </c>
    </row>
    <row r="53" spans="1:4" ht="13.5" thickBot="1">
      <c r="A53" s="24" t="s">
        <v>70</v>
      </c>
      <c r="B53" s="41">
        <v>443</v>
      </c>
      <c r="C53" s="13"/>
      <c r="D53" s="22">
        <v>497</v>
      </c>
    </row>
    <row r="54" spans="1:4" ht="13.5" thickBot="1">
      <c r="A54" s="13"/>
      <c r="B54" s="14">
        <f>SUM(B50:B53)</f>
        <v>90379</v>
      </c>
      <c r="C54" s="13"/>
      <c r="D54" s="15">
        <f>SUM(D50:D53)</f>
        <v>90374</v>
      </c>
    </row>
    <row r="55" spans="1:4" ht="13.5" thickBot="1">
      <c r="A55" s="13"/>
      <c r="B55" s="21">
        <f>+B46+B54</f>
        <v>310155</v>
      </c>
      <c r="C55" s="13"/>
      <c r="D55" s="21">
        <f>+D46+D54</f>
        <v>306727</v>
      </c>
    </row>
    <row r="56" spans="1:4" ht="12.75">
      <c r="A56" s="13"/>
      <c r="B56" s="72"/>
      <c r="C56" s="13"/>
      <c r="D56" s="72"/>
    </row>
    <row r="57" spans="1:4" ht="12.75">
      <c r="A57" s="105" t="s">
        <v>106</v>
      </c>
      <c r="B57" s="33"/>
      <c r="C57" s="13"/>
      <c r="D57" s="15"/>
    </row>
    <row r="58" spans="1:4" ht="13.5" thickBot="1">
      <c r="A58" s="106"/>
      <c r="B58" s="23">
        <f>+B44/B42</f>
        <v>1.7711158926254542</v>
      </c>
      <c r="C58" s="13"/>
      <c r="D58" s="23">
        <f>+D44/D42</f>
        <v>1.7460354609356716</v>
      </c>
    </row>
    <row r="59" spans="1:4" ht="12.75">
      <c r="A59" s="13"/>
      <c r="B59" s="33"/>
      <c r="C59" s="13"/>
      <c r="D59" s="15"/>
    </row>
    <row r="63" spans="1:4" ht="12.75" customHeight="1">
      <c r="A63" s="104" t="s">
        <v>115</v>
      </c>
      <c r="B63" s="104"/>
      <c r="C63" s="104"/>
      <c r="D63" s="104"/>
    </row>
    <row r="64" spans="1:4" ht="12.75">
      <c r="A64" s="104"/>
      <c r="B64" s="104"/>
      <c r="C64" s="104"/>
      <c r="D64" s="104"/>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workbookViewId="0" topLeftCell="A22">
      <selection activeCell="H36" sqref="H36"/>
    </sheetView>
  </sheetViews>
  <sheetFormatPr defaultColWidth="9.140625" defaultRowHeight="12.75"/>
  <cols>
    <col min="1" max="1" width="30.0039062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102" t="s">
        <v>33</v>
      </c>
      <c r="B1" s="102"/>
      <c r="C1" s="102"/>
      <c r="D1" s="102"/>
      <c r="E1" s="102"/>
      <c r="F1" s="102"/>
      <c r="G1" s="102"/>
      <c r="H1" s="102"/>
      <c r="I1" s="102"/>
      <c r="J1" s="102"/>
      <c r="K1" s="102"/>
      <c r="L1" s="102"/>
      <c r="M1" s="102"/>
      <c r="N1" s="102"/>
      <c r="O1" s="43"/>
    </row>
    <row r="2" spans="1:15" ht="15.75">
      <c r="A2" s="102" t="s">
        <v>44</v>
      </c>
      <c r="B2" s="102"/>
      <c r="C2" s="102"/>
      <c r="D2" s="102"/>
      <c r="E2" s="102"/>
      <c r="F2" s="102"/>
      <c r="G2" s="102"/>
      <c r="H2" s="102"/>
      <c r="I2" s="102"/>
      <c r="J2" s="102"/>
      <c r="K2" s="102"/>
      <c r="L2" s="102"/>
      <c r="M2" s="102"/>
      <c r="N2" s="102"/>
      <c r="O2" s="43"/>
    </row>
    <row r="3" spans="1:15" ht="15.75">
      <c r="A3" s="102" t="str">
        <f>+'Income St'!A3:H3</f>
        <v>FOR THE THIRD QUARTER ENDED 30 SEPTEMBER 2008</v>
      </c>
      <c r="B3" s="102"/>
      <c r="C3" s="102"/>
      <c r="D3" s="102"/>
      <c r="E3" s="102"/>
      <c r="F3" s="102"/>
      <c r="G3" s="102"/>
      <c r="H3" s="102"/>
      <c r="I3" s="102"/>
      <c r="J3" s="102"/>
      <c r="K3" s="102"/>
      <c r="L3" s="102"/>
      <c r="M3" s="102"/>
      <c r="N3" s="102"/>
      <c r="O3" s="43"/>
    </row>
    <row r="7" spans="2:14" ht="13.5" thickBot="1">
      <c r="B7" s="9"/>
      <c r="C7" s="9"/>
      <c r="D7" s="10"/>
      <c r="E7" s="10" t="s">
        <v>29</v>
      </c>
      <c r="F7" s="11"/>
      <c r="H7" s="10" t="s">
        <v>72</v>
      </c>
      <c r="I7" s="12"/>
      <c r="J7" s="12"/>
      <c r="K7" s="12"/>
      <c r="L7" s="12"/>
      <c r="M7" s="12"/>
      <c r="N7" s="9"/>
    </row>
    <row r="8" spans="2:15" ht="12.75">
      <c r="B8" s="1" t="s">
        <v>73</v>
      </c>
      <c r="C8" s="1"/>
      <c r="D8" s="1" t="s">
        <v>74</v>
      </c>
      <c r="E8" s="59"/>
      <c r="F8" s="1" t="s">
        <v>76</v>
      </c>
      <c r="G8" s="59"/>
      <c r="H8" s="1" t="s">
        <v>77</v>
      </c>
      <c r="I8" s="1"/>
      <c r="J8" s="1" t="s">
        <v>98</v>
      </c>
      <c r="K8" s="1"/>
      <c r="L8" s="1" t="s">
        <v>100</v>
      </c>
      <c r="M8" s="1"/>
      <c r="N8" s="1" t="s">
        <v>79</v>
      </c>
      <c r="O8" s="60"/>
    </row>
    <row r="9" spans="2:15" ht="12.75">
      <c r="B9" s="1" t="s">
        <v>74</v>
      </c>
      <c r="C9" s="1"/>
      <c r="D9" s="1" t="s">
        <v>75</v>
      </c>
      <c r="E9" s="59"/>
      <c r="F9" s="1" t="s">
        <v>75</v>
      </c>
      <c r="G9" s="59"/>
      <c r="H9" s="1" t="s">
        <v>78</v>
      </c>
      <c r="I9" s="1"/>
      <c r="J9" s="1" t="s">
        <v>99</v>
      </c>
      <c r="K9" s="1"/>
      <c r="L9" s="1" t="s">
        <v>101</v>
      </c>
      <c r="M9" s="1"/>
      <c r="N9" s="1" t="s">
        <v>99</v>
      </c>
      <c r="O9" s="60"/>
    </row>
    <row r="10" spans="2:15" ht="12.75">
      <c r="B10" s="1" t="s">
        <v>6</v>
      </c>
      <c r="C10" s="1"/>
      <c r="D10" s="1" t="s">
        <v>6</v>
      </c>
      <c r="E10" s="1"/>
      <c r="F10" s="1" t="s">
        <v>6</v>
      </c>
      <c r="G10" s="1"/>
      <c r="H10" s="1" t="s">
        <v>6</v>
      </c>
      <c r="I10" s="1"/>
      <c r="J10" s="1" t="s">
        <v>6</v>
      </c>
      <c r="K10" s="1"/>
      <c r="L10" s="1" t="s">
        <v>6</v>
      </c>
      <c r="M10" s="1"/>
      <c r="N10" s="1" t="s">
        <v>6</v>
      </c>
      <c r="O10" s="60"/>
    </row>
    <row r="11" spans="2:15" ht="12.75">
      <c r="B11" s="59"/>
      <c r="C11" s="59"/>
      <c r="D11" s="59"/>
      <c r="E11" s="59"/>
      <c r="F11" s="59"/>
      <c r="G11" s="59"/>
      <c r="H11" s="59"/>
      <c r="I11" s="59"/>
      <c r="J11" s="59"/>
      <c r="K11" s="59"/>
      <c r="L11" s="59"/>
      <c r="M11" s="59"/>
      <c r="N11" s="59"/>
      <c r="O11" s="60"/>
    </row>
    <row r="13" spans="1:14" s="13" customFormat="1" ht="12.75">
      <c r="A13" s="13" t="s">
        <v>109</v>
      </c>
      <c r="B13" s="15">
        <v>123750</v>
      </c>
      <c r="C13" s="15"/>
      <c r="D13" s="15">
        <v>4026</v>
      </c>
      <c r="E13" s="15"/>
      <c r="F13" s="15">
        <v>0</v>
      </c>
      <c r="G13" s="15"/>
      <c r="H13" s="63">
        <v>52536</v>
      </c>
      <c r="I13" s="15"/>
      <c r="J13" s="15">
        <f>SUM(B13:I13)</f>
        <v>180312</v>
      </c>
      <c r="K13" s="15"/>
      <c r="L13" s="15">
        <v>0</v>
      </c>
      <c r="M13" s="15"/>
      <c r="N13" s="15">
        <f>SUM(J13:M13)</f>
        <v>180312</v>
      </c>
    </row>
    <row r="14" spans="1:14" s="13" customFormat="1" ht="12.75">
      <c r="A14" s="13" t="s">
        <v>81</v>
      </c>
      <c r="B14" s="61">
        <v>0</v>
      </c>
      <c r="C14" s="15"/>
      <c r="D14" s="61">
        <v>0</v>
      </c>
      <c r="E14" s="15"/>
      <c r="F14" s="61">
        <v>0</v>
      </c>
      <c r="G14" s="15"/>
      <c r="H14" s="64">
        <f>+'Income St'!H36</f>
        <v>27797</v>
      </c>
      <c r="I14" s="15"/>
      <c r="J14" s="61">
        <f>SUM(B14:I14)</f>
        <v>27797</v>
      </c>
      <c r="K14" s="15"/>
      <c r="L14" s="61">
        <v>0</v>
      </c>
      <c r="M14" s="15"/>
      <c r="N14" s="61">
        <f>SUM(J14:M14)</f>
        <v>27797</v>
      </c>
    </row>
    <row r="15" spans="2:14" s="13" customFormat="1" ht="12.75">
      <c r="B15" s="15">
        <f>SUM(B13:B14)</f>
        <v>123750</v>
      </c>
      <c r="C15" s="15"/>
      <c r="D15" s="15">
        <f>+D13+D14</f>
        <v>4026</v>
      </c>
      <c r="E15" s="15"/>
      <c r="F15" s="15">
        <f>+F13+F14</f>
        <v>0</v>
      </c>
      <c r="G15" s="15"/>
      <c r="H15" s="63">
        <f>+H13+H14</f>
        <v>80333</v>
      </c>
      <c r="I15" s="15"/>
      <c r="J15" s="63">
        <f>SUM(J13:J14)</f>
        <v>208109</v>
      </c>
      <c r="K15" s="15"/>
      <c r="L15" s="63">
        <f>+L13+L14</f>
        <v>0</v>
      </c>
      <c r="M15" s="15"/>
      <c r="N15" s="15">
        <f>SUM(N13:N14)</f>
        <v>208109</v>
      </c>
    </row>
    <row r="16" spans="2:14" s="13" customFormat="1" ht="12.75">
      <c r="B16" s="15"/>
      <c r="C16" s="15"/>
      <c r="D16" s="15"/>
      <c r="E16" s="15"/>
      <c r="F16" s="15"/>
      <c r="G16" s="15"/>
      <c r="H16" s="63"/>
      <c r="I16" s="15"/>
      <c r="J16" s="15"/>
      <c r="K16" s="15"/>
      <c r="L16" s="15"/>
      <c r="M16" s="15"/>
      <c r="N16" s="15"/>
    </row>
    <row r="17" spans="1:14" s="13" customFormat="1" ht="12.75">
      <c r="A17" s="13" t="s">
        <v>32</v>
      </c>
      <c r="B17" s="15">
        <v>0</v>
      </c>
      <c r="C17" s="15"/>
      <c r="D17" s="15">
        <v>0</v>
      </c>
      <c r="E17" s="15"/>
      <c r="F17" s="15">
        <v>0</v>
      </c>
      <c r="G17" s="15"/>
      <c r="H17" s="63">
        <v>0</v>
      </c>
      <c r="I17" s="15"/>
      <c r="J17" s="15">
        <f>SUM(B17:I17)</f>
        <v>0</v>
      </c>
      <c r="K17" s="15"/>
      <c r="L17" s="15">
        <v>0</v>
      </c>
      <c r="M17" s="15"/>
      <c r="N17" s="15">
        <f>SUM(J17:M17)</f>
        <v>0</v>
      </c>
    </row>
    <row r="18" spans="1:14" s="13" customFormat="1" ht="12.75">
      <c r="A18" s="13" t="s">
        <v>34</v>
      </c>
      <c r="B18" s="15"/>
      <c r="C18" s="15"/>
      <c r="D18" s="15"/>
      <c r="E18" s="15"/>
      <c r="F18" s="15"/>
      <c r="G18" s="15"/>
      <c r="H18" s="63"/>
      <c r="I18" s="15"/>
      <c r="J18" s="15"/>
      <c r="K18" s="15"/>
      <c r="L18" s="15"/>
      <c r="M18" s="15"/>
      <c r="N18" s="15"/>
    </row>
    <row r="19" spans="1:14" s="13" customFormat="1" ht="12.75">
      <c r="A19" s="13" t="s">
        <v>80</v>
      </c>
      <c r="B19" s="15">
        <v>0</v>
      </c>
      <c r="C19" s="15"/>
      <c r="D19" s="15">
        <v>0</v>
      </c>
      <c r="E19" s="15"/>
      <c r="F19" s="15">
        <v>0</v>
      </c>
      <c r="G19" s="15"/>
      <c r="H19" s="63">
        <v>0</v>
      </c>
      <c r="I19" s="15"/>
      <c r="J19" s="15">
        <f>SUM(B19:I19)</f>
        <v>0</v>
      </c>
      <c r="K19" s="15"/>
      <c r="L19" s="15">
        <v>0</v>
      </c>
      <c r="M19" s="15"/>
      <c r="N19" s="15">
        <f>SUM(J19:M19)</f>
        <v>0</v>
      </c>
    </row>
    <row r="20" spans="1:14" s="13" customFormat="1" ht="12.75">
      <c r="A20" s="13" t="s">
        <v>120</v>
      </c>
      <c r="B20" s="15">
        <v>0</v>
      </c>
      <c r="C20" s="15"/>
      <c r="D20" s="15">
        <v>0</v>
      </c>
      <c r="E20" s="15"/>
      <c r="F20" s="15">
        <v>117</v>
      </c>
      <c r="G20" s="15"/>
      <c r="H20" s="63">
        <v>0</v>
      </c>
      <c r="I20" s="15"/>
      <c r="J20" s="15">
        <f>SUM(B20:I20)</f>
        <v>117</v>
      </c>
      <c r="K20" s="15"/>
      <c r="L20" s="15">
        <v>0</v>
      </c>
      <c r="M20" s="15"/>
      <c r="N20" s="15">
        <f>SUM(J20:M20)</f>
        <v>117</v>
      </c>
    </row>
    <row r="21" spans="1:14" s="13" customFormat="1" ht="12.75">
      <c r="A21" s="13" t="s">
        <v>138</v>
      </c>
      <c r="B21" s="15">
        <v>161</v>
      </c>
      <c r="C21" s="15"/>
      <c r="D21" s="15">
        <v>0</v>
      </c>
      <c r="E21" s="15"/>
      <c r="F21" s="15">
        <v>0</v>
      </c>
      <c r="G21" s="15"/>
      <c r="H21" s="63">
        <v>0</v>
      </c>
      <c r="I21" s="15"/>
      <c r="J21" s="15">
        <f>SUM(B21:I21)</f>
        <v>161</v>
      </c>
      <c r="K21" s="15"/>
      <c r="L21" s="15">
        <v>0</v>
      </c>
      <c r="M21" s="15"/>
      <c r="N21" s="15">
        <f>SUM(J21:M21)</f>
        <v>161</v>
      </c>
    </row>
    <row r="22" spans="1:14" s="13" customFormat="1" ht="12.75">
      <c r="A22" s="13" t="s">
        <v>139</v>
      </c>
      <c r="B22" s="15"/>
      <c r="C22" s="15"/>
      <c r="D22" s="15"/>
      <c r="E22" s="15"/>
      <c r="F22" s="15"/>
      <c r="G22" s="15"/>
      <c r="H22" s="63"/>
      <c r="I22" s="15"/>
      <c r="J22" s="15"/>
      <c r="K22" s="15"/>
      <c r="L22" s="15"/>
      <c r="M22" s="15"/>
      <c r="N22" s="15"/>
    </row>
    <row r="23" spans="1:14" s="13" customFormat="1" ht="12.75">
      <c r="A23" s="13" t="s">
        <v>31</v>
      </c>
      <c r="B23" s="15">
        <v>0</v>
      </c>
      <c r="C23" s="15"/>
      <c r="D23" s="15">
        <v>0</v>
      </c>
      <c r="E23" s="15"/>
      <c r="F23" s="15">
        <v>0</v>
      </c>
      <c r="G23" s="15"/>
      <c r="H23" s="63">
        <v>-4517</v>
      </c>
      <c r="I23" s="15"/>
      <c r="J23" s="15">
        <f>SUM(B23:I23)</f>
        <v>-4517</v>
      </c>
      <c r="K23" s="15"/>
      <c r="L23" s="15">
        <v>0</v>
      </c>
      <c r="M23" s="15"/>
      <c r="N23" s="15">
        <f>SUM(J23:M23)</f>
        <v>-4517</v>
      </c>
    </row>
    <row r="24" spans="1:14" s="13" customFormat="1" ht="13.5" thickBot="1">
      <c r="A24" s="13" t="s">
        <v>133</v>
      </c>
      <c r="B24" s="30">
        <f>SUM(B15:B23)</f>
        <v>123911</v>
      </c>
      <c r="C24" s="15"/>
      <c r="D24" s="30">
        <f>SUM(D15:D23)</f>
        <v>4026</v>
      </c>
      <c r="E24" s="15"/>
      <c r="F24" s="30">
        <f>SUM(F15:F23)</f>
        <v>117</v>
      </c>
      <c r="G24" s="15"/>
      <c r="H24" s="65">
        <f>SUM(H15:H23)</f>
        <v>75816</v>
      </c>
      <c r="I24" s="15"/>
      <c r="J24" s="65">
        <f>SUM(J15:J23)</f>
        <v>203870</v>
      </c>
      <c r="K24" s="15"/>
      <c r="L24" s="65">
        <f>SUM(L15:L23)</f>
        <v>0</v>
      </c>
      <c r="M24" s="15"/>
      <c r="N24" s="30">
        <f>SUM(N15:N23)</f>
        <v>203870</v>
      </c>
    </row>
    <row r="25" spans="3:13" ht="12.75">
      <c r="C25" s="15"/>
      <c r="E25" s="15"/>
      <c r="G25" s="15"/>
      <c r="I25" s="15"/>
      <c r="J25" s="15"/>
      <c r="K25" s="15"/>
      <c r="L25" s="15"/>
      <c r="M25" s="15"/>
    </row>
    <row r="26" spans="3:13" ht="12.75">
      <c r="C26" s="15"/>
      <c r="E26" s="15"/>
      <c r="G26" s="15"/>
      <c r="I26" s="15"/>
      <c r="J26" s="15"/>
      <c r="K26" s="15"/>
      <c r="L26" s="15"/>
      <c r="M26" s="15"/>
    </row>
    <row r="27" spans="3:13" ht="12.75">
      <c r="C27" s="15"/>
      <c r="E27" s="15"/>
      <c r="G27" s="15"/>
      <c r="I27" s="15"/>
      <c r="J27" s="15"/>
      <c r="K27" s="15"/>
      <c r="L27" s="15"/>
      <c r="M27" s="15"/>
    </row>
    <row r="28" spans="1:14" ht="12.75">
      <c r="A28" s="13" t="s">
        <v>118</v>
      </c>
      <c r="B28" s="15">
        <v>123911</v>
      </c>
      <c r="C28" s="15"/>
      <c r="D28" s="15">
        <v>4048</v>
      </c>
      <c r="E28" s="15"/>
      <c r="F28" s="15">
        <v>181</v>
      </c>
      <c r="G28" s="15"/>
      <c r="H28" s="63">
        <v>88213</v>
      </c>
      <c r="I28" s="15"/>
      <c r="J28" s="15">
        <f>SUM(B28:I28)</f>
        <v>216353</v>
      </c>
      <c r="K28" s="15"/>
      <c r="L28" s="15">
        <v>0</v>
      </c>
      <c r="M28" s="15"/>
      <c r="N28" s="15">
        <f>SUM(J28:M28)</f>
        <v>216353</v>
      </c>
    </row>
    <row r="29" spans="1:14" ht="12.75">
      <c r="A29" s="13" t="s">
        <v>81</v>
      </c>
      <c r="B29" s="61">
        <v>0</v>
      </c>
      <c r="C29" s="15"/>
      <c r="D29" s="61">
        <v>0</v>
      </c>
      <c r="E29" s="15"/>
      <c r="F29" s="61">
        <v>0</v>
      </c>
      <c r="G29" s="15"/>
      <c r="H29" s="64">
        <f>+'Income St'!F36</f>
        <v>9673</v>
      </c>
      <c r="I29" s="15"/>
      <c r="J29" s="61">
        <f>SUM(B29:I29)</f>
        <v>9673</v>
      </c>
      <c r="K29" s="15"/>
      <c r="L29" s="61">
        <v>0</v>
      </c>
      <c r="M29" s="15"/>
      <c r="N29" s="61">
        <f>SUM(J29:M29)</f>
        <v>9673</v>
      </c>
    </row>
    <row r="30" spans="1:14" ht="12.75">
      <c r="A30" s="13"/>
      <c r="B30" s="15">
        <f>+B28+B29</f>
        <v>123911</v>
      </c>
      <c r="C30" s="15"/>
      <c r="D30" s="15">
        <f>+D28+D29</f>
        <v>4048</v>
      </c>
      <c r="E30" s="15"/>
      <c r="F30" s="15">
        <f>+F28+F29</f>
        <v>181</v>
      </c>
      <c r="G30" s="15"/>
      <c r="H30" s="63">
        <f>+H28+H29</f>
        <v>97886</v>
      </c>
      <c r="I30" s="15"/>
      <c r="J30" s="63">
        <f>+J28+J29</f>
        <v>226026</v>
      </c>
      <c r="K30" s="15"/>
      <c r="L30" s="63">
        <f>+L28+L29</f>
        <v>0</v>
      </c>
      <c r="M30" s="15"/>
      <c r="N30" s="15">
        <f>+N28+N29</f>
        <v>226026</v>
      </c>
    </row>
    <row r="31" spans="1:14" ht="12.75">
      <c r="A31" s="13"/>
      <c r="B31" s="15"/>
      <c r="C31" s="15"/>
      <c r="D31" s="15"/>
      <c r="E31" s="15"/>
      <c r="F31" s="15"/>
      <c r="G31" s="15"/>
      <c r="H31" s="63"/>
      <c r="I31" s="15"/>
      <c r="J31" s="15"/>
      <c r="K31" s="15"/>
      <c r="L31" s="15"/>
      <c r="M31" s="15"/>
      <c r="N31" s="15"/>
    </row>
    <row r="32" spans="1:14" ht="12.75">
      <c r="A32" s="13" t="s">
        <v>120</v>
      </c>
      <c r="B32" s="15">
        <v>0</v>
      </c>
      <c r="C32" s="15"/>
      <c r="D32" s="15">
        <v>0</v>
      </c>
      <c r="E32" s="15"/>
      <c r="F32" s="15">
        <v>0</v>
      </c>
      <c r="G32" s="15"/>
      <c r="H32" s="63">
        <v>0</v>
      </c>
      <c r="I32" s="15"/>
      <c r="J32" s="15">
        <f>SUM(B32:I32)</f>
        <v>0</v>
      </c>
      <c r="K32" s="15"/>
      <c r="L32" s="15">
        <v>0</v>
      </c>
      <c r="M32" s="15"/>
      <c r="N32" s="15">
        <f>SUM(J32:M32)</f>
        <v>0</v>
      </c>
    </row>
    <row r="33" spans="1:14" ht="12.75">
      <c r="A33" s="13" t="s">
        <v>121</v>
      </c>
      <c r="B33" s="15"/>
      <c r="C33" s="15"/>
      <c r="D33" s="15"/>
      <c r="E33" s="15"/>
      <c r="F33" s="15"/>
      <c r="G33" s="15"/>
      <c r="H33" s="63"/>
      <c r="I33" s="15"/>
      <c r="J33" s="15"/>
      <c r="K33" s="15"/>
      <c r="L33" s="15"/>
      <c r="M33" s="15"/>
      <c r="N33" s="15"/>
    </row>
    <row r="34" spans="1:14" ht="12.75">
      <c r="A34" s="73" t="s">
        <v>122</v>
      </c>
      <c r="B34" s="15">
        <v>178</v>
      </c>
      <c r="C34" s="15"/>
      <c r="D34" s="15">
        <v>0</v>
      </c>
      <c r="E34" s="15"/>
      <c r="F34" s="15">
        <v>0</v>
      </c>
      <c r="G34" s="15"/>
      <c r="H34" s="63">
        <v>0</v>
      </c>
      <c r="I34" s="15"/>
      <c r="J34" s="15">
        <f>SUM(B34:I34)</f>
        <v>178</v>
      </c>
      <c r="K34" s="15"/>
      <c r="L34" s="15">
        <v>0</v>
      </c>
      <c r="M34" s="15"/>
      <c r="N34" s="15">
        <f>SUM(J34:M34)</f>
        <v>178</v>
      </c>
    </row>
    <row r="35" spans="1:14" ht="12.75">
      <c r="A35" s="13" t="s">
        <v>123</v>
      </c>
      <c r="B35" s="15">
        <v>0</v>
      </c>
      <c r="C35" s="15"/>
      <c r="D35" s="15">
        <v>0</v>
      </c>
      <c r="E35" s="15"/>
      <c r="F35" s="15">
        <v>0</v>
      </c>
      <c r="G35" s="15"/>
      <c r="H35" s="63">
        <v>-6428</v>
      </c>
      <c r="I35" s="15"/>
      <c r="J35" s="15">
        <f>SUM(B35:I35)</f>
        <v>-6428</v>
      </c>
      <c r="K35" s="15"/>
      <c r="L35" s="15">
        <v>0</v>
      </c>
      <c r="M35" s="15"/>
      <c r="N35" s="15">
        <f>SUM(J35:M35)</f>
        <v>-6428</v>
      </c>
    </row>
    <row r="36" spans="1:14" ht="13.5" thickBot="1">
      <c r="A36" s="13" t="s">
        <v>134</v>
      </c>
      <c r="B36" s="30">
        <f>SUM(B30:B35)</f>
        <v>124089</v>
      </c>
      <c r="C36" s="15"/>
      <c r="D36" s="30">
        <f>SUM(D30:D35)</f>
        <v>4048</v>
      </c>
      <c r="E36" s="15"/>
      <c r="F36" s="30">
        <f>SUM(F30:F35)</f>
        <v>181</v>
      </c>
      <c r="G36" s="15"/>
      <c r="H36" s="65">
        <f>SUM(H30:H35)</f>
        <v>91458</v>
      </c>
      <c r="I36" s="15"/>
      <c r="J36" s="65">
        <f>SUM(J30:J35)</f>
        <v>219776</v>
      </c>
      <c r="K36" s="15"/>
      <c r="L36" s="65">
        <f>SUM(L30:L35)</f>
        <v>0</v>
      </c>
      <c r="M36" s="15"/>
      <c r="N36" s="30">
        <f>SUM(N30:N35)</f>
        <v>219776</v>
      </c>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4" spans="3:13" ht="12.75">
      <c r="C44" s="15"/>
      <c r="E44" s="15"/>
      <c r="G44" s="15"/>
      <c r="I44" s="15"/>
      <c r="J44" s="15"/>
      <c r="K44" s="15"/>
      <c r="L44" s="15"/>
      <c r="M44" s="15"/>
    </row>
    <row r="45" spans="3:13" ht="12.75">
      <c r="C45" s="15"/>
      <c r="E45" s="15"/>
      <c r="G45" s="15"/>
      <c r="I45" s="15"/>
      <c r="J45" s="15"/>
      <c r="K45" s="15"/>
      <c r="L45" s="15"/>
      <c r="M45" s="15"/>
    </row>
    <row r="46" spans="3:13" ht="12.75">
      <c r="C46" s="15"/>
      <c r="E46" s="15"/>
      <c r="G46" s="15"/>
      <c r="I46" s="15"/>
      <c r="J46" s="15"/>
      <c r="K46" s="15"/>
      <c r="L46" s="15"/>
      <c r="M46" s="15"/>
    </row>
    <row r="49" spans="1:14" ht="12.75" customHeight="1">
      <c r="A49" s="99" t="s">
        <v>116</v>
      </c>
      <c r="B49" s="99"/>
      <c r="C49" s="99"/>
      <c r="D49" s="99"/>
      <c r="E49" s="99"/>
      <c r="F49" s="99"/>
      <c r="G49" s="99"/>
      <c r="H49" s="99"/>
      <c r="I49" s="99"/>
      <c r="J49" s="99"/>
      <c r="K49" s="99"/>
      <c r="L49" s="99"/>
      <c r="M49" s="99"/>
      <c r="N49" s="99"/>
    </row>
    <row r="50" spans="1:14" ht="12.75">
      <c r="A50" s="99"/>
      <c r="B50" s="99"/>
      <c r="C50" s="99"/>
      <c r="D50" s="99"/>
      <c r="E50" s="99"/>
      <c r="F50" s="99"/>
      <c r="G50" s="99"/>
      <c r="H50" s="99"/>
      <c r="I50" s="99"/>
      <c r="J50" s="99"/>
      <c r="K50" s="99"/>
      <c r="L50" s="99"/>
      <c r="M50" s="99"/>
      <c r="N50" s="99"/>
    </row>
    <row r="51" spans="1:14" ht="12.75">
      <c r="A51" s="44"/>
      <c r="B51" s="44"/>
      <c r="C51" s="44"/>
      <c r="D51" s="44"/>
      <c r="E51" s="44"/>
      <c r="F51" s="44"/>
      <c r="G51" s="44"/>
      <c r="H51" s="44"/>
      <c r="I51" s="44"/>
      <c r="J51" s="44"/>
      <c r="K51" s="44"/>
      <c r="L51" s="44"/>
      <c r="M51" s="44"/>
      <c r="N51" s="44"/>
    </row>
  </sheetData>
  <mergeCells count="4">
    <mergeCell ref="A49:N50"/>
    <mergeCell ref="A1:N1"/>
    <mergeCell ref="A2:N2"/>
    <mergeCell ref="A3:N3"/>
  </mergeCells>
  <printOptions/>
  <pageMargins left="0.75" right="0.17" top="0.75" bottom="0.5" header="0.48" footer="0.38"/>
  <pageSetup fitToHeight="1" fitToWidth="1" horizontalDpi="600" verticalDpi="600" orientation="landscape" paperSize="9" scale="78"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13" sqref="B13"/>
    </sheetView>
  </sheetViews>
  <sheetFormatPr defaultColWidth="9.140625" defaultRowHeight="12.75"/>
  <cols>
    <col min="1" max="1" width="58.140625" style="3" customWidth="1"/>
    <col min="2" max="2" width="18.7109375" style="84" customWidth="1"/>
    <col min="3" max="3" width="2.7109375" style="51" customWidth="1"/>
    <col min="4" max="4" width="18.7109375" style="51" customWidth="1"/>
    <col min="6" max="6" width="9.57421875" style="0" bestFit="1" customWidth="1"/>
  </cols>
  <sheetData>
    <row r="1" spans="1:4" ht="16.5">
      <c r="A1" s="102" t="s">
        <v>33</v>
      </c>
      <c r="B1" s="102"/>
      <c r="C1" s="102"/>
      <c r="D1" s="102"/>
    </row>
    <row r="2" spans="1:4" ht="15.75">
      <c r="A2" s="102" t="s">
        <v>45</v>
      </c>
      <c r="B2" s="102"/>
      <c r="C2" s="102"/>
      <c r="D2" s="102"/>
    </row>
    <row r="3" spans="1:10" ht="15.75">
      <c r="A3" s="102" t="str">
        <f>+'Income St'!A3:H3</f>
        <v>FOR THE THIRD QUARTER ENDED 30 SEPTEMBER 2008</v>
      </c>
      <c r="B3" s="102"/>
      <c r="C3" s="102"/>
      <c r="D3" s="102"/>
      <c r="E3" s="43"/>
      <c r="F3" s="43"/>
      <c r="G3" s="43"/>
      <c r="H3" s="43"/>
      <c r="I3" s="43"/>
      <c r="J3" s="43"/>
    </row>
    <row r="4" spans="1:4" ht="15.75">
      <c r="A4" s="7"/>
      <c r="B4" s="46"/>
      <c r="C4" s="46"/>
      <c r="D4" s="46"/>
    </row>
    <row r="5" spans="2:4" ht="12.75">
      <c r="B5" s="48"/>
      <c r="C5" s="47"/>
      <c r="D5" s="48"/>
    </row>
    <row r="6" spans="2:4" ht="12.75">
      <c r="B6" s="48" t="s">
        <v>131</v>
      </c>
      <c r="C6" s="47"/>
      <c r="D6" s="48" t="str">
        <f>+B6</f>
        <v>9 Months</v>
      </c>
    </row>
    <row r="7" spans="2:4" ht="12.75">
      <c r="B7" s="48" t="s">
        <v>82</v>
      </c>
      <c r="C7" s="47"/>
      <c r="D7" s="48" t="s">
        <v>82</v>
      </c>
    </row>
    <row r="8" spans="2:4" ht="12.75">
      <c r="B8" s="83" t="s">
        <v>130</v>
      </c>
      <c r="C8" s="47"/>
      <c r="D8" s="83" t="s">
        <v>132</v>
      </c>
    </row>
    <row r="9" spans="1:4" ht="12.75">
      <c r="A9" s="13"/>
      <c r="B9" s="49" t="s">
        <v>6</v>
      </c>
      <c r="C9" s="49"/>
      <c r="D9" s="50" t="s">
        <v>6</v>
      </c>
    </row>
    <row r="10" ht="12.75">
      <c r="A10" s="13" t="s">
        <v>83</v>
      </c>
    </row>
    <row r="11" ht="12.75">
      <c r="A11" s="13"/>
    </row>
    <row r="12" spans="1:4" ht="12.75">
      <c r="A12" s="13" t="s">
        <v>16</v>
      </c>
      <c r="B12" s="84">
        <f>+'Income St'!F32</f>
        <v>14187</v>
      </c>
      <c r="C12" s="52"/>
      <c r="D12" s="85">
        <v>38116</v>
      </c>
    </row>
    <row r="13" spans="1:4" ht="12.75">
      <c r="A13" s="13"/>
      <c r="C13" s="52"/>
      <c r="D13" s="85"/>
    </row>
    <row r="14" spans="1:4" ht="12.75">
      <c r="A14" s="13" t="s">
        <v>17</v>
      </c>
      <c r="C14" s="52"/>
      <c r="D14" s="85"/>
    </row>
    <row r="15" spans="1:4" ht="12.75">
      <c r="A15" s="13" t="s">
        <v>18</v>
      </c>
      <c r="B15" s="84">
        <v>2901</v>
      </c>
      <c r="C15" s="52"/>
      <c r="D15" s="85">
        <v>2724</v>
      </c>
    </row>
    <row r="16" spans="1:4" ht="12.75">
      <c r="A16" s="13" t="s">
        <v>127</v>
      </c>
      <c r="B16" s="84">
        <v>-870</v>
      </c>
      <c r="C16" s="52"/>
      <c r="D16" s="52">
        <v>-370</v>
      </c>
    </row>
    <row r="17" spans="1:4" ht="12.75">
      <c r="A17" s="13" t="s">
        <v>41</v>
      </c>
      <c r="B17" s="84">
        <v>5879</v>
      </c>
      <c r="C17" s="52"/>
      <c r="D17" s="85">
        <v>7457</v>
      </c>
    </row>
    <row r="18" spans="1:4" ht="12.75">
      <c r="A18" s="13" t="s">
        <v>19</v>
      </c>
      <c r="B18" s="84">
        <v>-903</v>
      </c>
      <c r="C18" s="52"/>
      <c r="D18" s="85">
        <v>-428</v>
      </c>
    </row>
    <row r="19" spans="1:4" ht="13.5" thickBot="1">
      <c r="A19" s="13" t="s">
        <v>126</v>
      </c>
      <c r="B19" s="91">
        <v>0</v>
      </c>
      <c r="C19" s="52"/>
      <c r="D19" s="53">
        <v>117</v>
      </c>
    </row>
    <row r="20" spans="1:4" ht="12.75">
      <c r="A20" s="13" t="s">
        <v>20</v>
      </c>
      <c r="B20" s="84">
        <f>SUM(B12:B19)</f>
        <v>21194</v>
      </c>
      <c r="C20" s="52"/>
      <c r="D20" s="52">
        <f>SUM(D12:D19)</f>
        <v>47616</v>
      </c>
    </row>
    <row r="21" spans="1:4" ht="13.5" thickBot="1">
      <c r="A21" s="13"/>
      <c r="C21" s="52"/>
      <c r="D21" s="85"/>
    </row>
    <row r="22" spans="1:4" ht="12.75">
      <c r="A22" s="13" t="s">
        <v>21</v>
      </c>
      <c r="B22" s="92">
        <v>41171</v>
      </c>
      <c r="C22" s="52"/>
      <c r="D22" s="86">
        <v>-24985</v>
      </c>
    </row>
    <row r="23" spans="1:4" ht="13.5" thickBot="1">
      <c r="A23" s="13" t="s">
        <v>22</v>
      </c>
      <c r="B23" s="93">
        <v>-26872</v>
      </c>
      <c r="C23" s="52"/>
      <c r="D23" s="87">
        <v>-4976</v>
      </c>
    </row>
    <row r="24" spans="1:4" ht="13.5" thickBot="1">
      <c r="A24" s="13"/>
      <c r="B24" s="94">
        <f>SUM(B22:B23)</f>
        <v>14299</v>
      </c>
      <c r="C24" s="52"/>
      <c r="D24" s="54">
        <f>+D22+D23</f>
        <v>-29961</v>
      </c>
    </row>
    <row r="25" spans="1:4" ht="12.75">
      <c r="A25" s="24" t="s">
        <v>140</v>
      </c>
      <c r="B25" s="52">
        <f>+B24+B20</f>
        <v>35493</v>
      </c>
      <c r="C25" s="52"/>
      <c r="D25" s="52">
        <f>+D24+D20</f>
        <v>17655</v>
      </c>
    </row>
    <row r="26" spans="1:4" ht="12.75">
      <c r="A26" s="24"/>
      <c r="C26" s="52"/>
      <c r="D26" s="52"/>
    </row>
    <row r="27" spans="1:4" ht="13.5" thickBot="1">
      <c r="A27" s="24" t="s">
        <v>84</v>
      </c>
      <c r="B27" s="91">
        <v>-10625</v>
      </c>
      <c r="C27" s="52"/>
      <c r="D27" s="53">
        <v>-10894</v>
      </c>
    </row>
    <row r="28" spans="1:4" ht="12.75">
      <c r="A28" s="13"/>
      <c r="D28" s="84"/>
    </row>
    <row r="29" spans="1:4" ht="12.75">
      <c r="A29" s="13" t="s">
        <v>141</v>
      </c>
      <c r="B29" s="84">
        <f>+B25+B27</f>
        <v>24868</v>
      </c>
      <c r="C29" s="52"/>
      <c r="D29" s="52">
        <f>+D25+D27</f>
        <v>6761</v>
      </c>
    </row>
    <row r="30" spans="1:4" ht="12.75">
      <c r="A30" s="13"/>
      <c r="C30" s="52"/>
      <c r="D30" s="85"/>
    </row>
    <row r="31" spans="1:4" ht="12.75">
      <c r="A31" s="13"/>
      <c r="C31" s="52"/>
      <c r="D31" s="85"/>
    </row>
    <row r="32" spans="1:4" ht="12.75">
      <c r="A32" s="13" t="s">
        <v>85</v>
      </c>
      <c r="C32" s="52"/>
      <c r="D32" s="85"/>
    </row>
    <row r="33" spans="1:4" ht="13.5" thickBot="1">
      <c r="A33" s="13"/>
      <c r="C33" s="85"/>
      <c r="D33" s="85"/>
    </row>
    <row r="34" spans="1:4" ht="12.75">
      <c r="A34" s="13" t="s">
        <v>23</v>
      </c>
      <c r="B34" s="92">
        <f>-B18</f>
        <v>903</v>
      </c>
      <c r="C34" s="85"/>
      <c r="D34" s="86">
        <f>-D18</f>
        <v>428</v>
      </c>
    </row>
    <row r="35" spans="1:4" ht="12.75">
      <c r="A35" s="13" t="s">
        <v>91</v>
      </c>
      <c r="B35" s="95">
        <v>-7651</v>
      </c>
      <c r="C35" s="85"/>
      <c r="D35" s="88">
        <v>0</v>
      </c>
    </row>
    <row r="36" spans="1:4" ht="12.75">
      <c r="A36" s="13" t="s">
        <v>102</v>
      </c>
      <c r="B36" s="95">
        <v>868</v>
      </c>
      <c r="C36" s="85"/>
      <c r="D36" s="88">
        <v>0</v>
      </c>
    </row>
    <row r="37" spans="1:4" ht="12.75">
      <c r="A37" s="13" t="s">
        <v>103</v>
      </c>
      <c r="B37" s="95">
        <v>797</v>
      </c>
      <c r="C37" s="85"/>
      <c r="D37" s="88">
        <v>340</v>
      </c>
    </row>
    <row r="38" spans="1:4" ht="12.75">
      <c r="A38" s="13" t="s">
        <v>110</v>
      </c>
      <c r="B38" s="95">
        <v>0</v>
      </c>
      <c r="C38" s="85"/>
      <c r="D38" s="88">
        <v>-4000</v>
      </c>
    </row>
    <row r="39" spans="1:4" ht="12.75">
      <c r="A39" s="13" t="s">
        <v>111</v>
      </c>
      <c r="B39" s="95">
        <v>-244</v>
      </c>
      <c r="C39" s="85"/>
      <c r="D39" s="88">
        <v>-14216</v>
      </c>
    </row>
    <row r="40" spans="1:4" ht="13.5" thickBot="1">
      <c r="A40" s="13" t="s">
        <v>24</v>
      </c>
      <c r="B40" s="93">
        <v>-1192</v>
      </c>
      <c r="C40" s="85"/>
      <c r="D40" s="87">
        <v>-1492</v>
      </c>
    </row>
    <row r="41" spans="1:4" ht="12.75">
      <c r="A41" s="13" t="s">
        <v>142</v>
      </c>
      <c r="B41" s="85">
        <f>SUM(B34:B40)</f>
        <v>-6519</v>
      </c>
      <c r="C41" s="85"/>
      <c r="D41" s="85">
        <f>SUM(D34:D40)</f>
        <v>-18940</v>
      </c>
    </row>
    <row r="42" spans="1:4" ht="12.75">
      <c r="A42" s="13"/>
      <c r="C42" s="85"/>
      <c r="D42" s="85"/>
    </row>
    <row r="43" spans="1:4" ht="12.75">
      <c r="A43" s="13"/>
      <c r="C43" s="85"/>
      <c r="D43" s="85"/>
    </row>
    <row r="44" spans="1:4" ht="12.75">
      <c r="A44" s="13" t="s">
        <v>86</v>
      </c>
      <c r="C44" s="85"/>
      <c r="D44" s="85"/>
    </row>
    <row r="45" spans="1:4" ht="13.5" thickBot="1">
      <c r="A45" s="13"/>
      <c r="C45" s="85"/>
      <c r="D45" s="85"/>
    </row>
    <row r="46" spans="1:4" ht="12.75" customHeight="1">
      <c r="A46" s="13" t="s">
        <v>25</v>
      </c>
      <c r="B46" s="92">
        <v>104</v>
      </c>
      <c r="C46" s="85"/>
      <c r="D46" s="86">
        <v>-20</v>
      </c>
    </row>
    <row r="47" spans="1:4" ht="12.75" customHeight="1">
      <c r="A47" s="13" t="s">
        <v>135</v>
      </c>
      <c r="B47" s="95">
        <v>-6428</v>
      </c>
      <c r="C47" s="85"/>
      <c r="D47" s="89">
        <v>-4517</v>
      </c>
    </row>
    <row r="48" spans="1:4" ht="12.75" customHeight="1">
      <c r="A48" s="13" t="s">
        <v>26</v>
      </c>
      <c r="B48" s="95">
        <f>-B17</f>
        <v>-5879</v>
      </c>
      <c r="C48" s="85"/>
      <c r="D48" s="89">
        <v>-5614</v>
      </c>
    </row>
    <row r="49" spans="1:4" ht="12.75" customHeight="1">
      <c r="A49" s="13" t="s">
        <v>46</v>
      </c>
      <c r="B49" s="95">
        <v>36356</v>
      </c>
      <c r="C49" s="85"/>
      <c r="D49" s="89">
        <v>57337</v>
      </c>
    </row>
    <row r="50" spans="1:4" ht="12.75" customHeight="1">
      <c r="A50" s="13" t="s">
        <v>124</v>
      </c>
      <c r="B50" s="95">
        <v>178</v>
      </c>
      <c r="C50" s="85"/>
      <c r="D50" s="89">
        <v>161</v>
      </c>
    </row>
    <row r="51" spans="1:4" ht="12.75" customHeight="1">
      <c r="A51" s="13" t="s">
        <v>104</v>
      </c>
      <c r="B51" s="95">
        <v>-46021</v>
      </c>
      <c r="C51" s="85"/>
      <c r="D51" s="89">
        <v>-26280</v>
      </c>
    </row>
    <row r="52" spans="1:4" ht="13.5" thickBot="1">
      <c r="A52" s="13" t="s">
        <v>47</v>
      </c>
      <c r="B52" s="93">
        <v>-1625</v>
      </c>
      <c r="C52" s="85"/>
      <c r="D52" s="87">
        <v>-1623</v>
      </c>
    </row>
    <row r="53" spans="1:4" ht="12.75">
      <c r="A53" s="13" t="s">
        <v>107</v>
      </c>
      <c r="B53" s="52">
        <f>SUM(B46:B52)</f>
        <v>-23315</v>
      </c>
      <c r="C53" s="52"/>
      <c r="D53" s="52">
        <f>SUM(D46:D52)</f>
        <v>19444</v>
      </c>
    </row>
    <row r="54" spans="1:4" ht="12.75">
      <c r="A54" s="13"/>
      <c r="C54" s="52"/>
      <c r="D54" s="52"/>
    </row>
    <row r="55" spans="1:4" ht="12.75">
      <c r="A55" s="13" t="s">
        <v>125</v>
      </c>
      <c r="B55" s="52">
        <f>+B53+B41+B29</f>
        <v>-4966</v>
      </c>
      <c r="C55" s="52"/>
      <c r="D55" s="52">
        <f>+D53+D41+D29</f>
        <v>7265</v>
      </c>
    </row>
    <row r="56" spans="1:4" ht="13.5" thickBot="1">
      <c r="A56" s="13" t="s">
        <v>27</v>
      </c>
      <c r="B56" s="84">
        <v>17189</v>
      </c>
      <c r="C56" s="52"/>
      <c r="D56" s="85">
        <v>2156</v>
      </c>
    </row>
    <row r="57" spans="1:4" ht="13.5" thickBot="1">
      <c r="A57" s="13" t="s">
        <v>28</v>
      </c>
      <c r="B57" s="54">
        <f>+B55+B56</f>
        <v>12223</v>
      </c>
      <c r="C57" s="52"/>
      <c r="D57" s="54">
        <f>+D55+D56</f>
        <v>9421</v>
      </c>
    </row>
    <row r="58" spans="1:4" ht="12.75">
      <c r="A58" s="13"/>
      <c r="D58" s="84"/>
    </row>
    <row r="59" spans="1:4" ht="12.75">
      <c r="A59" s="13"/>
      <c r="D59" s="84"/>
    </row>
    <row r="60" spans="1:4" ht="12.75">
      <c r="A60" s="13"/>
      <c r="D60" s="84"/>
    </row>
    <row r="61" spans="1:4" ht="12.75">
      <c r="A61" s="4" t="s">
        <v>40</v>
      </c>
      <c r="D61" s="84"/>
    </row>
    <row r="62" spans="1:4" ht="12.75">
      <c r="A62" s="13" t="s">
        <v>87</v>
      </c>
      <c r="B62" s="84">
        <v>1891</v>
      </c>
      <c r="C62" s="52"/>
      <c r="D62" s="85">
        <v>1677</v>
      </c>
    </row>
    <row r="63" spans="1:4" ht="13.5" thickBot="1">
      <c r="A63" s="13" t="s">
        <v>88</v>
      </c>
      <c r="B63" s="91">
        <v>17349</v>
      </c>
      <c r="C63" s="52"/>
      <c r="D63" s="85">
        <v>21769</v>
      </c>
    </row>
    <row r="64" spans="1:4" ht="12.75">
      <c r="A64" s="13"/>
      <c r="B64" s="55">
        <f>+B62+B63</f>
        <v>19240</v>
      </c>
      <c r="D64" s="55">
        <f>+D62+D63</f>
        <v>23446</v>
      </c>
    </row>
    <row r="65" spans="1:4" ht="12.75">
      <c r="A65" s="13" t="s">
        <v>90</v>
      </c>
      <c r="B65" s="84">
        <v>-3591</v>
      </c>
      <c r="D65" s="51">
        <v>-10500</v>
      </c>
    </row>
    <row r="66" spans="1:4" ht="13.5" thickBot="1">
      <c r="A66" s="13" t="s">
        <v>89</v>
      </c>
      <c r="B66" s="84">
        <v>-3426</v>
      </c>
      <c r="C66" s="56"/>
      <c r="D66" s="85">
        <v>-3525</v>
      </c>
    </row>
    <row r="67" spans="1:4" ht="13.5" thickBot="1">
      <c r="A67" s="13" t="s">
        <v>50</v>
      </c>
      <c r="B67" s="57">
        <f>SUM(B64:B66)</f>
        <v>12223</v>
      </c>
      <c r="D67" s="57">
        <f>SUM(D64:D66)</f>
        <v>9421</v>
      </c>
    </row>
    <row r="68" ht="12.75">
      <c r="A68" s="13"/>
    </row>
    <row r="71" spans="1:4" ht="12.75" customHeight="1">
      <c r="A71" s="107" t="s">
        <v>117</v>
      </c>
      <c r="B71" s="107"/>
      <c r="C71" s="107"/>
      <c r="D71" s="107"/>
    </row>
    <row r="72" spans="1:4" ht="12.75">
      <c r="A72" s="107"/>
      <c r="B72" s="107"/>
      <c r="C72" s="107"/>
      <c r="D72" s="107"/>
    </row>
    <row r="73" spans="1:4" ht="12.75">
      <c r="A73" s="45"/>
      <c r="B73" s="58"/>
      <c r="C73" s="58"/>
      <c r="D73" s="58"/>
    </row>
    <row r="79" spans="2:4" ht="12.75">
      <c r="B79" s="90">
        <f>+D57-D67</f>
        <v>0</v>
      </c>
      <c r="D79" s="90" t="e">
        <f>+#REF!-#REF!</f>
        <v>#REF!</v>
      </c>
    </row>
  </sheetData>
  <mergeCells count="4">
    <mergeCell ref="A71:D72"/>
    <mergeCell ref="A1:D1"/>
    <mergeCell ref="A2:D2"/>
    <mergeCell ref="A3:D3"/>
  </mergeCells>
  <printOptions/>
  <pageMargins left="0.75" right="0.25" top="0.5" bottom="0.5" header="0.25" footer="0.25"/>
  <pageSetup fitToHeight="1" fitToWidth="1" horizontalDpi="600" verticalDpi="600" orientation="portrait" paperSize="9" scale="8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 SDN BHD</cp:lastModifiedBy>
  <cp:lastPrinted>2008-11-18T08:31:35Z</cp:lastPrinted>
  <dcterms:created xsi:type="dcterms:W3CDTF">2003-06-03T04:45:37Z</dcterms:created>
  <dcterms:modified xsi:type="dcterms:W3CDTF">2008-11-24T07:40:54Z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-324193741</vt:i4>
  </property>
  <property fmtid="{D5CDD505-2E9C-101B-9397-08002B2CF9AE}" pid="3" name="_EmailSubject">
    <vt:lpwstr>FINAL THIRD QUARTERLY REPORT AS AT 30 SEPTEMBER 2008</vt:lpwstr>
  </property>
  <property fmtid="{D5CDD505-2E9C-101B-9397-08002B2CF9AE}" pid="4" name="_AuthorEmail">
    <vt:lpwstr>s.h.goh@crestbuilder.com.my</vt:lpwstr>
  </property>
  <property fmtid="{D5CDD505-2E9C-101B-9397-08002B2CF9AE}" pid="5" name="_AuthorEmailDisplayName">
    <vt:lpwstr>S.H.Goh</vt:lpwstr>
  </property>
  <property fmtid="{D5CDD505-2E9C-101B-9397-08002B2CF9AE}" pid="6" name="_PreviousAdHocReviewCycleID">
    <vt:i4>819015214</vt:i4>
  </property>
</Properties>
</file>